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uh\СБИ\Бухгалтерия\Смета\"/>
    </mc:Choice>
  </mc:AlternateContent>
  <xr:revisionPtr revIDLastSave="0" documentId="13_ncr:1_{BA88ECB9-D6E6-498A-90E6-C0FB8A5189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оект сметы" sheetId="4" r:id="rId1"/>
    <sheet name="Смета утвержденная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4" l="1"/>
  <c r="C17" i="4" l="1"/>
  <c r="C35" i="4" l="1"/>
  <c r="C41" i="4" s="1"/>
  <c r="C12" i="4"/>
  <c r="C42" i="4" l="1"/>
  <c r="C43" i="4" s="1"/>
</calcChain>
</file>

<file path=xl/sharedStrings.xml><?xml version="1.0" encoding="utf-8"?>
<sst xmlns="http://schemas.openxmlformats.org/spreadsheetml/2006/main" count="75" uniqueCount="71">
  <si>
    <t>№</t>
  </si>
  <si>
    <t>СТАТЬИ</t>
  </si>
  <si>
    <t>1.</t>
  </si>
  <si>
    <t>ДОХОДЫ</t>
  </si>
  <si>
    <t>1.1.</t>
  </si>
  <si>
    <t>1.2.</t>
  </si>
  <si>
    <t>1.3.</t>
  </si>
  <si>
    <t>1.4.</t>
  </si>
  <si>
    <t>1.5.</t>
  </si>
  <si>
    <t>ИТОГО</t>
  </si>
  <si>
    <t>2.</t>
  </si>
  <si>
    <t>РАСХОДЫ</t>
  </si>
  <si>
    <t>2.1.</t>
  </si>
  <si>
    <t>Расходы на оплату труда</t>
  </si>
  <si>
    <t>2.2.</t>
  </si>
  <si>
    <t>Начисления от фонда оплаты труда</t>
  </si>
  <si>
    <t>2.3.</t>
  </si>
  <si>
    <t>Расходы на служебные командировки и деловые поездки</t>
  </si>
  <si>
    <t>2.4.</t>
  </si>
  <si>
    <t>Расходы на участие в семинарах, конференциях, учеба специалистов</t>
  </si>
  <si>
    <t>2.5.</t>
  </si>
  <si>
    <t>Приобретение основных средств и прочего инвентаря</t>
  </si>
  <si>
    <t>2.6.</t>
  </si>
  <si>
    <t>2.7.</t>
  </si>
  <si>
    <t>2.8.</t>
  </si>
  <si>
    <t>2.9.</t>
  </si>
  <si>
    <t>Канцелярские товары</t>
  </si>
  <si>
    <t>2.10.</t>
  </si>
  <si>
    <t>Услуги связи, интернета и оплата трафика</t>
  </si>
  <si>
    <t>2.11.</t>
  </si>
  <si>
    <t>Содержание помещений (аренда)</t>
  </si>
  <si>
    <t>2.12.</t>
  </si>
  <si>
    <t>Аудит</t>
  </si>
  <si>
    <t>2.13.</t>
  </si>
  <si>
    <t>Содержание автомобиля</t>
  </si>
  <si>
    <t>2.14.</t>
  </si>
  <si>
    <t>Членские взносы в НОСТРОЙ</t>
  </si>
  <si>
    <t>2.15.</t>
  </si>
  <si>
    <t>Расходы на проведение мероприятий</t>
  </si>
  <si>
    <t>2.16.</t>
  </si>
  <si>
    <t>Прочие расходы, в т.ч:</t>
  </si>
  <si>
    <t xml:space="preserve">  почтовые расходы</t>
  </si>
  <si>
    <t xml:space="preserve">  услуги банка</t>
  </si>
  <si>
    <t xml:space="preserve">  прочие платежи в бюджет</t>
  </si>
  <si>
    <t>ИТОГО РАСХОДЫ</t>
  </si>
  <si>
    <t>2.17.</t>
  </si>
  <si>
    <t>Резерв</t>
  </si>
  <si>
    <t>Уменьшение целевого финансирования (списание задолженности исключенных организаций)</t>
  </si>
  <si>
    <t>Поступление процентов (на остаток по р/cч, депозит)</t>
  </si>
  <si>
    <t>Сопровождение сайта, использование электронной почты</t>
  </si>
  <si>
    <t xml:space="preserve">  услуги нотариуса</t>
  </si>
  <si>
    <t xml:space="preserve">  хозяйственные расходы</t>
  </si>
  <si>
    <t>2.18.</t>
  </si>
  <si>
    <t>2.19.</t>
  </si>
  <si>
    <t>СУММА ПЛАН, руб.</t>
  </si>
  <si>
    <t>2.18.1.</t>
  </si>
  <si>
    <t>2.18.2.</t>
  </si>
  <si>
    <t>2.18.3.</t>
  </si>
  <si>
    <t>2.18.4.</t>
  </si>
  <si>
    <t>2.18.5.</t>
  </si>
  <si>
    <t>Обслуживание оргтехники (ремонт), приобретение расходных материалов</t>
  </si>
  <si>
    <t>Приобретение программного обеспечения и правовых баз, информационное сопровождение сопровождение</t>
  </si>
  <si>
    <t>Размещение информации на портале Федресурс</t>
  </si>
  <si>
    <t>ПРОЕКТ СМЕТЫ АССОЦИАЦИИ СРО СНО "СТРОЙБИЗНЕСИНВЕСТ" НА 2025 год</t>
  </si>
  <si>
    <t>Вступительные взносы (10 организаций)</t>
  </si>
  <si>
    <t>Переходящий остаток целевого финансирования с 2024 г.</t>
  </si>
  <si>
    <t>в том числе задолженность по членским взносамна 31.12.2024 г.</t>
  </si>
  <si>
    <t>Юридические услуги и консультации</t>
  </si>
  <si>
    <t>Экспертное заключение</t>
  </si>
  <si>
    <t>Экзаменационная площадка</t>
  </si>
  <si>
    <t>Членские взносы (247 организаций)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</si>
</sst>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5" formatCode="#,##0.00_ ;\-#,##0.00\ "/>
  </numFmts>
  <fonts count="9" x14ac:knownFonts="1">
    <font>
      <sz val="11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2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3" xfId="0" applyFont="1" applyBorder="1"/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Fill="1" applyBorder="1"/>
    <xf numFmtId="164" fontId="4" fillId="0" borderId="5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Fill="1" applyBorder="1"/>
    <xf numFmtId="164" fontId="4" fillId="0" borderId="7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0" fontId="5" fillId="0" borderId="7" xfId="0" applyFont="1" applyFill="1" applyBorder="1"/>
    <xf numFmtId="164" fontId="5" fillId="0" borderId="8" xfId="0" applyNumberFormat="1" applyFont="1" applyBorder="1" applyAlignment="1">
      <alignment horizontal="center"/>
    </xf>
    <xf numFmtId="0" fontId="4" fillId="0" borderId="7" xfId="0" applyFont="1" applyFill="1" applyBorder="1" applyAlignment="1">
      <alignment wrapText="1"/>
    </xf>
    <xf numFmtId="165" fontId="4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6" fillId="0" borderId="8" xfId="0" applyFont="1" applyBorder="1"/>
    <xf numFmtId="164" fontId="6" fillId="0" borderId="8" xfId="0" applyNumberFormat="1" applyFont="1" applyBorder="1" applyAlignment="1">
      <alignment horizontal="center"/>
    </xf>
    <xf numFmtId="0" fontId="4" fillId="0" borderId="1" xfId="0" applyFont="1" applyBorder="1"/>
    <xf numFmtId="0" fontId="1" fillId="0" borderId="3" xfId="0" applyFont="1" applyBorder="1" applyAlignment="1"/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4" fontId="1" fillId="0" borderId="1" xfId="0" applyNumberFormat="1" applyFont="1" applyBorder="1" applyAlignment="1">
      <alignment horizontal="center"/>
    </xf>
    <xf numFmtId="0" fontId="4" fillId="0" borderId="5" xfId="0" applyFont="1" applyFill="1" applyBorder="1" applyAlignment="1"/>
    <xf numFmtId="0" fontId="4" fillId="0" borderId="10" xfId="0" applyFont="1" applyFill="1" applyBorder="1" applyAlignment="1"/>
    <xf numFmtId="164" fontId="4" fillId="0" borderId="5" xfId="0" applyNumberFormat="1" applyFont="1" applyFill="1" applyBorder="1" applyAlignment="1">
      <alignment horizontal="center"/>
    </xf>
    <xf numFmtId="0" fontId="1" fillId="0" borderId="5" xfId="0" applyFont="1" applyFill="1" applyBorder="1"/>
    <xf numFmtId="0" fontId="1" fillId="0" borderId="11" xfId="0" applyFont="1" applyFill="1" applyBorder="1" applyAlignment="1">
      <alignment wrapText="1"/>
    </xf>
    <xf numFmtId="164" fontId="1" fillId="0" borderId="5" xfId="0" applyNumberFormat="1" applyFont="1" applyFill="1" applyBorder="1" applyAlignment="1">
      <alignment horizontal="center"/>
    </xf>
    <xf numFmtId="0" fontId="4" fillId="0" borderId="11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2" xfId="0" applyFont="1" applyFill="1" applyBorder="1" applyAlignment="1">
      <alignment wrapText="1"/>
    </xf>
    <xf numFmtId="164" fontId="1" fillId="0" borderId="1" xfId="0" applyNumberFormat="1" applyFont="1" applyFill="1" applyBorder="1" applyAlignment="1">
      <alignment horizontal="center"/>
    </xf>
    <xf numFmtId="164" fontId="3" fillId="0" borderId="0" xfId="0" applyNumberFormat="1" applyFont="1"/>
    <xf numFmtId="0" fontId="4" fillId="0" borderId="0" xfId="0" applyFont="1" applyBorder="1"/>
    <xf numFmtId="0" fontId="3" fillId="0" borderId="0" xfId="0" applyFont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0" fontId="8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49"/>
  <sheetViews>
    <sheetView tabSelected="1" workbookViewId="0">
      <selection activeCell="B17" sqref="B17"/>
    </sheetView>
  </sheetViews>
  <sheetFormatPr defaultRowHeight="26.25" x14ac:dyDescent="0.4"/>
  <cols>
    <col min="1" max="1" width="12.140625" style="3" customWidth="1"/>
    <col min="2" max="2" width="180.85546875" style="3" customWidth="1"/>
    <col min="3" max="3" width="42" style="4" customWidth="1"/>
    <col min="4" max="4" width="24" style="3" customWidth="1"/>
    <col min="5" max="6" width="10" style="3" bestFit="1" customWidth="1"/>
    <col min="7" max="16384" width="9.140625" style="3"/>
  </cols>
  <sheetData>
    <row r="2" spans="1:3" ht="56.25" customHeight="1" x14ac:dyDescent="0.4">
      <c r="A2" s="50" t="s">
        <v>63</v>
      </c>
      <c r="B2" s="50"/>
      <c r="C2" s="50"/>
    </row>
    <row r="3" spans="1:3" ht="27" thickBot="1" x14ac:dyDescent="0.45"/>
    <row r="4" spans="1:3" ht="27" thickBot="1" x14ac:dyDescent="0.45">
      <c r="A4" s="5" t="s">
        <v>0</v>
      </c>
      <c r="B4" s="6" t="s">
        <v>1</v>
      </c>
      <c r="C4" s="7" t="s">
        <v>54</v>
      </c>
    </row>
    <row r="5" spans="1:3" ht="27" thickBot="1" x14ac:dyDescent="0.45">
      <c r="A5" s="8" t="s">
        <v>2</v>
      </c>
      <c r="B5" s="9" t="s">
        <v>3</v>
      </c>
      <c r="C5" s="10"/>
    </row>
    <row r="6" spans="1:3" x14ac:dyDescent="0.4">
      <c r="A6" s="11" t="s">
        <v>4</v>
      </c>
      <c r="B6" s="12" t="s">
        <v>64</v>
      </c>
      <c r="C6" s="13">
        <v>2000000</v>
      </c>
    </row>
    <row r="7" spans="1:3" x14ac:dyDescent="0.4">
      <c r="A7" s="14" t="s">
        <v>5</v>
      </c>
      <c r="B7" s="15" t="s">
        <v>70</v>
      </c>
      <c r="C7" s="16">
        <f>(188*6000+47*7000+10*8000+2*9000)*12</f>
        <v>18660000</v>
      </c>
    </row>
    <row r="8" spans="1:3" x14ac:dyDescent="0.4">
      <c r="A8" s="14" t="s">
        <v>6</v>
      </c>
      <c r="B8" s="15" t="s">
        <v>65</v>
      </c>
      <c r="C8" s="17">
        <v>9597473.5</v>
      </c>
    </row>
    <row r="9" spans="1:3" x14ac:dyDescent="0.4">
      <c r="A9" s="14"/>
      <c r="B9" s="18" t="s">
        <v>66</v>
      </c>
      <c r="C9" s="19">
        <v>1464541.86</v>
      </c>
    </row>
    <row r="10" spans="1:3" ht="23.25" customHeight="1" x14ac:dyDescent="0.4">
      <c r="A10" s="14" t="s">
        <v>7</v>
      </c>
      <c r="B10" s="20" t="s">
        <v>47</v>
      </c>
      <c r="C10" s="21">
        <v>-582041.86</v>
      </c>
    </row>
    <row r="11" spans="1:3" ht="27" thickBot="1" x14ac:dyDescent="0.45">
      <c r="A11" s="22" t="s">
        <v>8</v>
      </c>
      <c r="B11" s="23" t="s">
        <v>48</v>
      </c>
      <c r="C11" s="24">
        <v>900000</v>
      </c>
    </row>
    <row r="12" spans="1:3" ht="27" thickBot="1" x14ac:dyDescent="0.45">
      <c r="A12" s="25"/>
      <c r="B12" s="26" t="s">
        <v>9</v>
      </c>
      <c r="C12" s="7">
        <f>C6+C7+C8+C10+C11</f>
        <v>30575431.640000001</v>
      </c>
    </row>
    <row r="13" spans="1:3" x14ac:dyDescent="0.4">
      <c r="A13" s="27"/>
      <c r="B13" s="28"/>
      <c r="C13" s="29"/>
    </row>
    <row r="14" spans="1:3" ht="27" thickBot="1" x14ac:dyDescent="0.45">
      <c r="A14" s="30"/>
      <c r="B14" s="30"/>
      <c r="C14" s="31"/>
    </row>
    <row r="15" spans="1:3" ht="27" thickBot="1" x14ac:dyDescent="0.45">
      <c r="A15" s="32" t="s">
        <v>10</v>
      </c>
      <c r="B15" s="33" t="s">
        <v>11</v>
      </c>
      <c r="C15" s="34" t="s">
        <v>54</v>
      </c>
    </row>
    <row r="16" spans="1:3" x14ac:dyDescent="0.4">
      <c r="A16" s="35" t="s">
        <v>12</v>
      </c>
      <c r="B16" s="36" t="s">
        <v>13</v>
      </c>
      <c r="C16" s="37">
        <v>7206750</v>
      </c>
    </row>
    <row r="17" spans="1:3" x14ac:dyDescent="0.4">
      <c r="A17" s="35" t="s">
        <v>14</v>
      </c>
      <c r="B17" s="36" t="s">
        <v>15</v>
      </c>
      <c r="C17" s="37">
        <f>C16*30.2%</f>
        <v>2176438.5</v>
      </c>
    </row>
    <row r="18" spans="1:3" x14ac:dyDescent="0.4">
      <c r="A18" s="35" t="s">
        <v>16</v>
      </c>
      <c r="B18" s="36" t="s">
        <v>67</v>
      </c>
      <c r="C18" s="37">
        <v>1200000</v>
      </c>
    </row>
    <row r="19" spans="1:3" x14ac:dyDescent="0.4">
      <c r="A19" s="35" t="s">
        <v>18</v>
      </c>
      <c r="B19" s="36" t="s">
        <v>68</v>
      </c>
      <c r="C19" s="37">
        <v>500000</v>
      </c>
    </row>
    <row r="20" spans="1:3" x14ac:dyDescent="0.4">
      <c r="A20" s="35" t="s">
        <v>20</v>
      </c>
      <c r="B20" s="36" t="s">
        <v>69</v>
      </c>
      <c r="C20" s="37">
        <v>400000</v>
      </c>
    </row>
    <row r="21" spans="1:3" x14ac:dyDescent="0.4">
      <c r="A21" s="35" t="s">
        <v>18</v>
      </c>
      <c r="B21" s="36" t="s">
        <v>17</v>
      </c>
      <c r="C21" s="37">
        <v>300000</v>
      </c>
    </row>
    <row r="22" spans="1:3" x14ac:dyDescent="0.4">
      <c r="A22" s="35" t="s">
        <v>20</v>
      </c>
      <c r="B22" s="36" t="s">
        <v>19</v>
      </c>
      <c r="C22" s="37">
        <v>200000</v>
      </c>
    </row>
    <row r="23" spans="1:3" x14ac:dyDescent="0.4">
      <c r="A23" s="35" t="s">
        <v>22</v>
      </c>
      <c r="B23" s="36" t="s">
        <v>21</v>
      </c>
      <c r="C23" s="37">
        <v>300000</v>
      </c>
    </row>
    <row r="24" spans="1:3" x14ac:dyDescent="0.4">
      <c r="A24" s="35" t="s">
        <v>23</v>
      </c>
      <c r="B24" s="36" t="s">
        <v>60</v>
      </c>
      <c r="C24" s="37">
        <v>300000</v>
      </c>
    </row>
    <row r="25" spans="1:3" x14ac:dyDescent="0.4">
      <c r="A25" s="35" t="s">
        <v>24</v>
      </c>
      <c r="B25" s="36" t="s">
        <v>61</v>
      </c>
      <c r="C25" s="37">
        <v>700000</v>
      </c>
    </row>
    <row r="26" spans="1:3" x14ac:dyDescent="0.4">
      <c r="A26" s="35" t="s">
        <v>25</v>
      </c>
      <c r="B26" s="36" t="s">
        <v>49</v>
      </c>
      <c r="C26" s="37">
        <v>200000</v>
      </c>
    </row>
    <row r="27" spans="1:3" x14ac:dyDescent="0.4">
      <c r="A27" s="35" t="s">
        <v>27</v>
      </c>
      <c r="B27" s="36" t="s">
        <v>62</v>
      </c>
      <c r="C27" s="37">
        <v>3000</v>
      </c>
    </row>
    <row r="28" spans="1:3" x14ac:dyDescent="0.4">
      <c r="A28" s="35" t="s">
        <v>29</v>
      </c>
      <c r="B28" s="36" t="s">
        <v>26</v>
      </c>
      <c r="C28" s="37">
        <v>200000</v>
      </c>
    </row>
    <row r="29" spans="1:3" x14ac:dyDescent="0.4">
      <c r="A29" s="35" t="s">
        <v>31</v>
      </c>
      <c r="B29" s="36" t="s">
        <v>28</v>
      </c>
      <c r="C29" s="37">
        <v>200000</v>
      </c>
    </row>
    <row r="30" spans="1:3" x14ac:dyDescent="0.4">
      <c r="A30" s="35" t="s">
        <v>33</v>
      </c>
      <c r="B30" s="36" t="s">
        <v>30</v>
      </c>
      <c r="C30" s="37">
        <v>900000</v>
      </c>
    </row>
    <row r="31" spans="1:3" x14ac:dyDescent="0.4">
      <c r="A31" s="35" t="s">
        <v>35</v>
      </c>
      <c r="B31" s="36" t="s">
        <v>32</v>
      </c>
      <c r="C31" s="37">
        <v>80000</v>
      </c>
    </row>
    <row r="32" spans="1:3" x14ac:dyDescent="0.4">
      <c r="A32" s="35" t="s">
        <v>37</v>
      </c>
      <c r="B32" s="36" t="s">
        <v>34</v>
      </c>
      <c r="C32" s="37">
        <v>550000</v>
      </c>
    </row>
    <row r="33" spans="1:5" x14ac:dyDescent="0.4">
      <c r="A33" s="35" t="s">
        <v>39</v>
      </c>
      <c r="B33" s="36" t="s">
        <v>36</v>
      </c>
      <c r="C33" s="37">
        <v>2008000</v>
      </c>
    </row>
    <row r="34" spans="1:5" x14ac:dyDescent="0.4">
      <c r="A34" s="35" t="s">
        <v>45</v>
      </c>
      <c r="B34" s="36" t="s">
        <v>38</v>
      </c>
      <c r="C34" s="37">
        <v>500000</v>
      </c>
    </row>
    <row r="35" spans="1:5" x14ac:dyDescent="0.4">
      <c r="A35" s="35" t="s">
        <v>52</v>
      </c>
      <c r="B35" s="36" t="s">
        <v>40</v>
      </c>
      <c r="C35" s="37">
        <f>SUM(C36:C39)</f>
        <v>380000</v>
      </c>
    </row>
    <row r="36" spans="1:5" x14ac:dyDescent="0.4">
      <c r="A36" s="35" t="s">
        <v>55</v>
      </c>
      <c r="B36" s="36" t="s">
        <v>41</v>
      </c>
      <c r="C36" s="37">
        <v>200000</v>
      </c>
    </row>
    <row r="37" spans="1:5" x14ac:dyDescent="0.4">
      <c r="A37" s="35" t="s">
        <v>56</v>
      </c>
      <c r="B37" s="36" t="s">
        <v>42</v>
      </c>
      <c r="C37" s="37">
        <v>100000</v>
      </c>
    </row>
    <row r="38" spans="1:5" x14ac:dyDescent="0.4">
      <c r="A38" s="35" t="s">
        <v>57</v>
      </c>
      <c r="B38" s="36" t="s">
        <v>43</v>
      </c>
      <c r="C38" s="37">
        <v>70000</v>
      </c>
    </row>
    <row r="39" spans="1:5" x14ac:dyDescent="0.4">
      <c r="A39" s="35" t="s">
        <v>58</v>
      </c>
      <c r="B39" s="36" t="s">
        <v>50</v>
      </c>
      <c r="C39" s="37">
        <v>10000</v>
      </c>
    </row>
    <row r="40" spans="1:5" x14ac:dyDescent="0.4">
      <c r="A40" s="35" t="s">
        <v>59</v>
      </c>
      <c r="B40" s="36" t="s">
        <v>51</v>
      </c>
      <c r="C40" s="37">
        <v>30000</v>
      </c>
    </row>
    <row r="41" spans="1:5" x14ac:dyDescent="0.4">
      <c r="A41" s="38"/>
      <c r="B41" s="39" t="s">
        <v>44</v>
      </c>
      <c r="C41" s="40">
        <f>SUM(C16:C35)</f>
        <v>18304188.5</v>
      </c>
    </row>
    <row r="42" spans="1:5" ht="27" thickBot="1" x14ac:dyDescent="0.45">
      <c r="A42" s="12" t="s">
        <v>53</v>
      </c>
      <c r="B42" s="41" t="s">
        <v>46</v>
      </c>
      <c r="C42" s="37">
        <f>C12-C41</f>
        <v>12271243.140000001</v>
      </c>
    </row>
    <row r="43" spans="1:5" ht="27" thickBot="1" x14ac:dyDescent="0.45">
      <c r="A43" s="42"/>
      <c r="B43" s="43" t="s">
        <v>9</v>
      </c>
      <c r="C43" s="44">
        <f>C41+C42</f>
        <v>30575431.640000001</v>
      </c>
      <c r="E43" s="45"/>
    </row>
    <row r="44" spans="1:5" x14ac:dyDescent="0.4">
      <c r="A44" s="46"/>
      <c r="B44" s="47"/>
      <c r="C44" s="48"/>
    </row>
    <row r="45" spans="1:5" x14ac:dyDescent="0.4">
      <c r="A45" s="49"/>
      <c r="C45" s="48"/>
    </row>
    <row r="46" spans="1:5" x14ac:dyDescent="0.4">
      <c r="C46" s="3"/>
    </row>
    <row r="47" spans="1:5" x14ac:dyDescent="0.4">
      <c r="C47" s="3"/>
    </row>
    <row r="48" spans="1:5" x14ac:dyDescent="0.4">
      <c r="C48" s="3"/>
    </row>
    <row r="49" spans="3:3" x14ac:dyDescent="0.4">
      <c r="C49" s="3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scale="55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D1"/>
  <sheetViews>
    <sheetView topLeftCell="A7" workbookViewId="0">
      <selection activeCell="I27" sqref="I27"/>
    </sheetView>
  </sheetViews>
  <sheetFormatPr defaultRowHeight="18.75" x14ac:dyDescent="0.3"/>
  <cols>
    <col min="1" max="3" width="9.140625" style="1"/>
    <col min="4" max="4" width="9.140625" style="2"/>
    <col min="5" max="16384" width="9.140625" style="1"/>
  </cols>
  <sheetData/>
  <phoneticPr fontId="7" type="noConversion"/>
  <pageMargins left="0.31496062992125984" right="0.31496062992125984" top="0.15748031496062992" bottom="0.15748031496062992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Проект сметы</vt:lpstr>
      <vt:lpstr>Смета утвержденная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LebedevaEV</dc:creator>
  <cp:lastModifiedBy>User</cp:lastModifiedBy>
  <cp:lastPrinted>2025-02-26T07:15:45Z</cp:lastPrinted>
  <dcterms:created xsi:type="dcterms:W3CDTF">2019-04-26T13:22:15Z</dcterms:created>
  <dcterms:modified xsi:type="dcterms:W3CDTF">2025-02-26T15:13:38Z</dcterms:modified>
</cp:coreProperties>
</file>