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<sst xmlns="http://schemas.openxmlformats.org/spreadsheetml/2006/main" count="74" uniqueCount="70">
  <si>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 xml:space="preserve"> ИСПОЛНЕНИЕ СМЕТЫ                                                                                                                                      АССОЦИАЦИИ СРО СНО "СТРОЙБИЗНЕСИНВЕСТ" ЗА 2016 год</t>
  </si>
  <si>
    <t>№</t>
  </si>
  <si>
    <t>СТАТЬИ</t>
  </si>
  <si>
    <t>СУММА ПЛАН</t>
  </si>
  <si>
    <t>СУММА ФАКТ</t>
  </si>
  <si>
    <t>1.</t>
  </si>
  <si>
    <t>ДОХОДЫ</t>
  </si>
  <si>
    <t>1.1.</t>
  </si>
  <si>
    <t>Вступительные взносы</t>
  </si>
  <si>
    <t>1.2.</t>
  </si>
  <si>
    <t>Членские взносы (143 организации)</t>
  </si>
  <si>
    <t>1.3.</t>
  </si>
  <si>
    <t>Переходящий остаток целевого финансирования с 2015 г.</t>
  </si>
  <si>
    <t>3 045 038,94</t>
  </si>
  <si>
    <t>1.4.</t>
  </si>
  <si>
    <t>Уменьшение целевого финансирования
(списание задолженности)</t>
  </si>
  <si>
    <t>1.5.</t>
  </si>
  <si>
    <t>Поступление процентов (на остаток по р/cч)</t>
  </si>
  <si>
    <t>ИТОГО</t>
  </si>
  <si>
    <t>2.</t>
  </si>
  <si>
    <t>РАСХОДЫ НА СОДЕРЖАНИЕ ДИРЕКЦИИИ</t>
  </si>
  <si>
    <t>2.1.</t>
  </si>
  <si>
    <t>Расходы на оплату труда</t>
  </si>
  <si>
    <t>2.2.</t>
  </si>
  <si>
    <t>Начисления от фонда оплаты труда</t>
  </si>
  <si>
    <t>2.3.</t>
  </si>
  <si>
    <t>Расходы на служебные командировки и деловые поездки, 
расходы на участие в семинарах, конференциях, учеба специалистов</t>
  </si>
  <si>
    <t>2.4.</t>
  </si>
  <si>
    <t>Приобретение основных средств и прочего инвентаря</t>
  </si>
  <si>
    <t>2.5.-2.6.</t>
  </si>
  <si>
    <t>Обслуживание оргтехники (при необходимости ремонт), приобретение расходных материалов для оргтехники. Приобретение программного обеспечения и правовых баз, информационное сопровождение</t>
  </si>
  <si>
    <t>2.7.</t>
  </si>
  <si>
    <t>Разработка сайта, сопровождение</t>
  </si>
  <si>
    <t>2.8.</t>
  </si>
  <si>
    <t>Канцелярские товары</t>
  </si>
  <si>
    <t>2.9.</t>
  </si>
  <si>
    <t>Бланки свидетельств, аттестатов</t>
  </si>
  <si>
    <t>2.10.</t>
  </si>
  <si>
    <t>Услуги связи, интернета и оплата трафика</t>
  </si>
  <si>
    <t>2.11.</t>
  </si>
  <si>
    <t>Содержание помещений (аренда)</t>
  </si>
  <si>
    <t>2.12.</t>
  </si>
  <si>
    <t>Аудит</t>
  </si>
  <si>
    <t>2.13.</t>
  </si>
  <si>
    <t>Содержание автомобиля, топливо, страховка</t>
  </si>
  <si>
    <t>2.14.</t>
  </si>
  <si>
    <t>Членские взносы в Нострой</t>
  </si>
  <si>
    <t>2.15.</t>
  </si>
  <si>
    <t>Расходы на проведение мероприятий</t>
  </si>
  <si>
    <t>2.16.</t>
  </si>
  <si>
    <t>Прочие расходы, в т.ч:</t>
  </si>
  <si>
    <t>2.16.1.</t>
  </si>
  <si>
    <t xml:space="preserve">  почтовые расходы</t>
  </si>
  <si>
    <t>2.16.2.</t>
  </si>
  <si>
    <t xml:space="preserve">  услуги банка</t>
  </si>
  <si>
    <t>2.16.3.</t>
  </si>
  <si>
    <t xml:space="preserve">  прочие платежи в бюджет</t>
  </si>
  <si>
    <t>2.16.4.</t>
  </si>
  <si>
    <t xml:space="preserve">  хозрасходы</t>
  </si>
  <si>
    <t>2.16.5.</t>
  </si>
  <si>
    <t xml:space="preserve"> услуги нотариуса</t>
  </si>
  <si>
    <t>2.17.</t>
  </si>
  <si>
    <t>Резерв (непредвиденные расходы)</t>
  </si>
  <si>
    <t>2.17.1.</t>
  </si>
  <si>
    <t>Страхование депозита</t>
  </si>
  <si>
    <t>2.17.2.</t>
  </si>
  <si>
    <t>Размещение информации о СРО</t>
  </si>
  <si>
    <t>Итого за 2016 г.</t>
  </si>
  <si>
    <t xml:space="preserve">Поступило средств  больше на </t>
  </si>
  <si>
    <t>Экономия по всем статьям составила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</si>
</sst>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2" fontId="45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Fill="1" applyBorder="1" applyAlignment="1">
      <alignment/>
    </xf>
    <xf numFmtId="172" fontId="46" fillId="0" borderId="14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Fill="1" applyBorder="1" applyAlignment="1">
      <alignment/>
    </xf>
    <xf numFmtId="172" fontId="46" fillId="0" borderId="16" xfId="0" applyNumberFormat="1" applyFont="1" applyBorder="1" applyAlignment="1">
      <alignment horizontal="center"/>
    </xf>
    <xf numFmtId="0" fontId="47" fillId="0" borderId="16" xfId="0" applyFont="1" applyFill="1" applyBorder="1" applyAlignment="1">
      <alignment/>
    </xf>
    <xf numFmtId="172" fontId="46" fillId="0" borderId="17" xfId="0" applyNumberFormat="1" applyFont="1" applyBorder="1" applyAlignment="1">
      <alignment horizontal="center"/>
    </xf>
    <xf numFmtId="0" fontId="46" fillId="0" borderId="18" xfId="0" applyFont="1" applyBorder="1" applyAlignment="1">
      <alignment/>
    </xf>
    <xf numFmtId="0" fontId="47" fillId="0" borderId="17" xfId="0" applyFont="1" applyFill="1" applyBorder="1" applyAlignment="1">
      <alignment wrapText="1"/>
    </xf>
    <xf numFmtId="4" fontId="46" fillId="0" borderId="17" xfId="0" applyNumberFormat="1" applyFont="1" applyBorder="1" applyAlignment="1">
      <alignment horizontal="center"/>
    </xf>
    <xf numFmtId="4" fontId="46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72" fontId="2" fillId="0" borderId="17" xfId="0" applyNumberFormat="1" applyFont="1" applyBorder="1" applyAlignment="1">
      <alignment horizontal="center"/>
    </xf>
    <xf numFmtId="172" fontId="46" fillId="0" borderId="19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2" xfId="0" applyFont="1" applyBorder="1" applyAlignment="1">
      <alignment/>
    </xf>
    <xf numFmtId="172" fontId="44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72" fontId="47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172" fontId="46" fillId="0" borderId="0" xfId="0" applyNumberFormat="1" applyFont="1" applyAlignment="1">
      <alignment horizontal="center"/>
    </xf>
    <xf numFmtId="0" fontId="46" fillId="0" borderId="12" xfId="0" applyFont="1" applyBorder="1" applyAlignment="1">
      <alignment horizontal="left"/>
    </xf>
    <xf numFmtId="4" fontId="45" fillId="0" borderId="11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46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172" fontId="46" fillId="0" borderId="20" xfId="0" applyNumberFormat="1" applyFont="1" applyFill="1" applyBorder="1" applyAlignment="1">
      <alignment horizontal="center"/>
    </xf>
    <xf numFmtId="172" fontId="46" fillId="0" borderId="14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172" fontId="46" fillId="0" borderId="21" xfId="0" applyNumberFormat="1" applyFont="1" applyFill="1" applyBorder="1" applyAlignment="1">
      <alignment horizontal="center"/>
    </xf>
    <xf numFmtId="172" fontId="46" fillId="0" borderId="16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 wrapText="1"/>
    </xf>
    <xf numFmtId="0" fontId="46" fillId="0" borderId="13" xfId="0" applyFont="1" applyFill="1" applyBorder="1" applyAlignment="1">
      <alignment/>
    </xf>
    <xf numFmtId="172" fontId="2" fillId="0" borderId="21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/>
    </xf>
    <xf numFmtId="0" fontId="46" fillId="0" borderId="19" xfId="0" applyFont="1" applyFill="1" applyBorder="1" applyAlignment="1">
      <alignment wrapText="1"/>
    </xf>
    <xf numFmtId="0" fontId="46" fillId="0" borderId="17" xfId="0" applyFont="1" applyFill="1" applyBorder="1" applyAlignment="1">
      <alignment wrapText="1"/>
    </xf>
    <xf numFmtId="0" fontId="46" fillId="0" borderId="18" xfId="0" applyFont="1" applyFill="1" applyBorder="1" applyAlignment="1">
      <alignment/>
    </xf>
    <xf numFmtId="0" fontId="0" fillId="0" borderId="21" xfId="0" applyBorder="1" applyAlignment="1">
      <alignment/>
    </xf>
    <xf numFmtId="0" fontId="46" fillId="0" borderId="22" xfId="0" applyFont="1" applyFill="1" applyBorder="1" applyAlignment="1">
      <alignment wrapText="1"/>
    </xf>
    <xf numFmtId="0" fontId="44" fillId="0" borderId="23" xfId="0" applyFont="1" applyBorder="1" applyAlignment="1">
      <alignment/>
    </xf>
    <xf numFmtId="172" fontId="44" fillId="0" borderId="24" xfId="0" applyNumberFormat="1" applyFont="1" applyBorder="1" applyAlignment="1">
      <alignment horizontal="center"/>
    </xf>
    <xf numFmtId="172" fontId="44" fillId="0" borderId="22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172" fontId="49" fillId="0" borderId="0" xfId="0" applyNumberFormat="1" applyFont="1" applyBorder="1" applyAlignment="1">
      <alignment horizontal="center"/>
    </xf>
    <xf numFmtId="0" fontId="46" fillId="0" borderId="0" xfId="0" applyFont="1" applyFill="1" applyBorder="1" applyAlignment="1">
      <alignment wrapText="1"/>
    </xf>
    <xf numFmtId="0" fontId="46" fillId="0" borderId="25" xfId="0" applyFont="1" applyFill="1" applyBorder="1" applyAlignment="1">
      <alignment wrapText="1"/>
    </xf>
    <xf numFmtId="172" fontId="46" fillId="0" borderId="26" xfId="0" applyNumberFormat="1" applyFont="1" applyFill="1" applyBorder="1" applyAlignment="1">
      <alignment horizontal="left"/>
    </xf>
    <xf numFmtId="0" fontId="46" fillId="0" borderId="27" xfId="0" applyFont="1" applyFill="1" applyBorder="1" applyAlignment="1">
      <alignment wrapText="1"/>
    </xf>
    <xf numFmtId="172" fontId="46" fillId="0" borderId="28" xfId="0" applyNumberFormat="1" applyFont="1" applyFill="1" applyBorder="1" applyAlignment="1">
      <alignment horizontal="left"/>
    </xf>
    <xf numFmtId="0" fontId="5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2" max="2" width="11.28125" style="0" customWidth="1"/>
    <col min="3" max="3" width="88.7109375" style="0" customWidth="1"/>
    <col min="4" max="4" width="25.421875" style="2" customWidth="1"/>
    <col min="5" max="5" width="22.8515625" style="0" customWidth="1"/>
    <col min="6" max="6" width="10.00390625" style="0" bestFit="1" customWidth="1"/>
  </cols>
  <sheetData>
    <row r="1" ht="15.75">
      <c r="D1" s="1"/>
    </row>
    <row r="3" spans="2:5" ht="53.25" customHeight="1">
      <c r="B3" s="64" t="s">
        <v>0</v>
      </c>
      <c r="C3" s="64"/>
      <c r="D3" s="64"/>
      <c r="E3" s="64"/>
    </row>
    <row r="4" ht="15.75" thickBot="1"/>
    <row r="5" spans="2:5" ht="21" thickBot="1">
      <c r="B5" s="3" t="s">
        <v>1</v>
      </c>
      <c r="C5" s="4" t="s">
        <v>2</v>
      </c>
      <c r="D5" s="5" t="s">
        <v>3</v>
      </c>
      <c r="E5" s="5" t="s">
        <v>4</v>
      </c>
    </row>
    <row r="6" spans="2:5" ht="21" thickBot="1">
      <c r="B6" s="6" t="s">
        <v>5</v>
      </c>
      <c r="C6" s="7" t="s">
        <v>6</v>
      </c>
      <c r="D6" s="8"/>
      <c r="E6" s="8"/>
    </row>
    <row r="7" spans="2:5" ht="20.25">
      <c r="B7" s="9" t="s">
        <v>7</v>
      </c>
      <c r="C7" s="10" t="s">
        <v>8</v>
      </c>
      <c r="D7" s="11">
        <v>100000</v>
      </c>
      <c r="E7" s="11">
        <v>520000</v>
      </c>
    </row>
    <row r="8" spans="2:5" ht="20.25">
      <c r="B8" s="12" t="s">
        <v>9</v>
      </c>
      <c r="C8" s="13" t="s">
        <v>10</v>
      </c>
      <c r="D8" s="14">
        <f>143*48000</f>
        <v>6864000</v>
      </c>
      <c r="E8" s="14">
        <v>6684000</v>
      </c>
    </row>
    <row r="9" spans="2:5" ht="20.25">
      <c r="B9" s="12" t="s">
        <v>11</v>
      </c>
      <c r="C9" s="15" t="s">
        <v>12</v>
      </c>
      <c r="D9" s="16" t="s">
        <v>13</v>
      </c>
      <c r="E9" s="16" t="s">
        <v>13</v>
      </c>
    </row>
    <row r="10" spans="2:5" ht="40.5">
      <c r="B10" s="17" t="s">
        <v>14</v>
      </c>
      <c r="C10" s="18" t="s">
        <v>15</v>
      </c>
      <c r="D10" s="19">
        <v>-671499.58</v>
      </c>
      <c r="E10" s="20">
        <v>-1043499.58</v>
      </c>
    </row>
    <row r="11" spans="2:5" ht="21" thickBot="1">
      <c r="B11" s="17" t="s">
        <v>16</v>
      </c>
      <c r="C11" s="21" t="s">
        <v>17</v>
      </c>
      <c r="D11" s="22">
        <v>2400000</v>
      </c>
      <c r="E11" s="23">
        <v>2819708.07</v>
      </c>
    </row>
    <row r="12" spans="2:5" ht="21" thickBot="1">
      <c r="B12" s="24"/>
      <c r="C12" s="25" t="s">
        <v>18</v>
      </c>
      <c r="D12" s="26">
        <f>SUM(D7:D11)</f>
        <v>8692500.42</v>
      </c>
      <c r="E12" s="26">
        <f>SUM(E7:E11)</f>
        <v>8980208.49</v>
      </c>
    </row>
    <row r="13" spans="2:4" ht="20.25">
      <c r="B13" s="27"/>
      <c r="C13" s="28"/>
      <c r="D13" s="29"/>
    </row>
    <row r="14" spans="2:4" ht="21" thickBot="1">
      <c r="B14" s="30"/>
      <c r="C14" s="30"/>
      <c r="D14" s="31"/>
    </row>
    <row r="15" spans="2:5" ht="21" thickBot="1">
      <c r="B15" s="32" t="s">
        <v>19</v>
      </c>
      <c r="C15" s="7" t="s">
        <v>20</v>
      </c>
      <c r="D15" s="33" t="s">
        <v>3</v>
      </c>
      <c r="E15" s="34" t="s">
        <v>4</v>
      </c>
    </row>
    <row r="16" spans="2:5" ht="20.25">
      <c r="B16" s="35" t="s">
        <v>21</v>
      </c>
      <c r="C16" s="36" t="s">
        <v>22</v>
      </c>
      <c r="D16" s="37">
        <v>4402836.15</v>
      </c>
      <c r="E16" s="38">
        <v>4272827.39</v>
      </c>
    </row>
    <row r="17" spans="2:6" ht="27" customHeight="1">
      <c r="B17" s="39" t="s">
        <v>23</v>
      </c>
      <c r="C17" s="40" t="s">
        <v>24</v>
      </c>
      <c r="D17" s="41">
        <v>1068733.45</v>
      </c>
      <c r="E17" s="42">
        <v>1068228.63</v>
      </c>
      <c r="F17" s="43"/>
    </row>
    <row r="18" spans="2:5" ht="36.75" customHeight="1">
      <c r="B18" s="44" t="s">
        <v>25</v>
      </c>
      <c r="C18" s="45" t="s">
        <v>26</v>
      </c>
      <c r="D18" s="41">
        <v>100000</v>
      </c>
      <c r="E18" s="42">
        <v>57906</v>
      </c>
    </row>
    <row r="19" spans="2:5" ht="20.25">
      <c r="B19" s="46" t="s">
        <v>27</v>
      </c>
      <c r="C19" s="13" t="s">
        <v>28</v>
      </c>
      <c r="D19" s="41">
        <v>200000</v>
      </c>
      <c r="E19" s="42"/>
    </row>
    <row r="20" spans="2:5" ht="81">
      <c r="B20" s="46" t="s">
        <v>29</v>
      </c>
      <c r="C20" s="45" t="s">
        <v>30</v>
      </c>
      <c r="D20" s="41">
        <v>470000</v>
      </c>
      <c r="E20" s="42">
        <v>465328.56</v>
      </c>
    </row>
    <row r="21" spans="2:5" ht="41.25" customHeight="1">
      <c r="B21" s="46" t="s">
        <v>31</v>
      </c>
      <c r="C21" s="45" t="s">
        <v>32</v>
      </c>
      <c r="D21" s="41">
        <v>100000</v>
      </c>
      <c r="E21" s="42">
        <v>69725</v>
      </c>
    </row>
    <row r="22" spans="2:5" ht="27" customHeight="1">
      <c r="B22" s="46" t="s">
        <v>33</v>
      </c>
      <c r="C22" s="45" t="s">
        <v>34</v>
      </c>
      <c r="D22" s="47">
        <v>50000</v>
      </c>
      <c r="E22" s="42">
        <v>39077.6</v>
      </c>
    </row>
    <row r="23" spans="2:5" ht="25.5" customHeight="1">
      <c r="B23" s="46" t="s">
        <v>35</v>
      </c>
      <c r="C23" s="45" t="s">
        <v>36</v>
      </c>
      <c r="D23" s="41">
        <v>20000</v>
      </c>
      <c r="E23" s="42">
        <v>10351.8</v>
      </c>
    </row>
    <row r="24" spans="2:5" ht="24" customHeight="1">
      <c r="B24" s="46" t="s">
        <v>37</v>
      </c>
      <c r="C24" s="45" t="s">
        <v>38</v>
      </c>
      <c r="D24" s="41">
        <v>120000</v>
      </c>
      <c r="E24" s="42">
        <v>110822.13</v>
      </c>
    </row>
    <row r="25" spans="2:5" ht="26.25" customHeight="1">
      <c r="B25" s="48" t="s">
        <v>39</v>
      </c>
      <c r="C25" s="45" t="s">
        <v>40</v>
      </c>
      <c r="D25" s="41">
        <v>564000</v>
      </c>
      <c r="E25" s="42">
        <v>561208.48</v>
      </c>
    </row>
    <row r="26" spans="2:5" ht="20.25">
      <c r="B26" s="44" t="s">
        <v>41</v>
      </c>
      <c r="C26" s="49" t="s">
        <v>42</v>
      </c>
      <c r="D26" s="41">
        <v>26000</v>
      </c>
      <c r="E26" s="42">
        <v>26000</v>
      </c>
    </row>
    <row r="27" spans="2:5" ht="26.25" customHeight="1">
      <c r="B27" s="44" t="s">
        <v>43</v>
      </c>
      <c r="C27" s="45" t="s">
        <v>44</v>
      </c>
      <c r="D27" s="41">
        <v>320000</v>
      </c>
      <c r="E27" s="42">
        <v>217930.41</v>
      </c>
    </row>
    <row r="28" spans="2:5" ht="25.5" customHeight="1">
      <c r="B28" s="44" t="s">
        <v>45</v>
      </c>
      <c r="C28" s="45" t="s">
        <v>46</v>
      </c>
      <c r="D28" s="41">
        <v>715000</v>
      </c>
      <c r="E28" s="42">
        <v>685000</v>
      </c>
    </row>
    <row r="29" spans="2:6" ht="26.25" customHeight="1">
      <c r="B29" s="44" t="s">
        <v>47</v>
      </c>
      <c r="C29" s="45" t="s">
        <v>48</v>
      </c>
      <c r="D29" s="41">
        <v>50000</v>
      </c>
      <c r="E29" s="42">
        <v>23364.25</v>
      </c>
      <c r="F29" s="43"/>
    </row>
    <row r="30" spans="2:5" ht="27" customHeight="1">
      <c r="B30" s="44" t="s">
        <v>49</v>
      </c>
      <c r="C30" s="45" t="s">
        <v>50</v>
      </c>
      <c r="D30" s="41">
        <f>SUM(D31:D35)</f>
        <v>132000</v>
      </c>
      <c r="E30" s="42">
        <f>E31+E32+E33+E34</f>
        <v>103384.49</v>
      </c>
    </row>
    <row r="31" spans="2:5" ht="20.25">
      <c r="B31" s="44" t="s">
        <v>51</v>
      </c>
      <c r="C31" s="45" t="s">
        <v>52</v>
      </c>
      <c r="D31" s="41">
        <v>70000</v>
      </c>
      <c r="E31" s="42">
        <v>42095.54</v>
      </c>
    </row>
    <row r="32" spans="2:5" ht="20.25">
      <c r="B32" s="44" t="s">
        <v>53</v>
      </c>
      <c r="C32" s="45" t="s">
        <v>54</v>
      </c>
      <c r="D32" s="41">
        <v>45000</v>
      </c>
      <c r="E32" s="42">
        <v>55051.98</v>
      </c>
    </row>
    <row r="33" spans="2:5" ht="20.25">
      <c r="B33" s="44" t="s">
        <v>55</v>
      </c>
      <c r="C33" s="45" t="s">
        <v>56</v>
      </c>
      <c r="D33" s="41">
        <v>10000</v>
      </c>
      <c r="E33" s="42">
        <v>4920.67</v>
      </c>
    </row>
    <row r="34" spans="2:5" ht="20.25">
      <c r="B34" s="44" t="s">
        <v>57</v>
      </c>
      <c r="C34" s="50" t="s">
        <v>58</v>
      </c>
      <c r="D34" s="41">
        <v>5000</v>
      </c>
      <c r="E34" s="42">
        <v>1316.3</v>
      </c>
    </row>
    <row r="35" spans="2:5" ht="20.25">
      <c r="B35" s="44" t="s">
        <v>59</v>
      </c>
      <c r="C35" s="50" t="s">
        <v>60</v>
      </c>
      <c r="D35" s="41">
        <v>2000</v>
      </c>
      <c r="E35" s="42"/>
    </row>
    <row r="36" spans="2:5" ht="20.25">
      <c r="B36" s="51" t="s">
        <v>61</v>
      </c>
      <c r="C36" s="45" t="s">
        <v>62</v>
      </c>
      <c r="D36" s="41">
        <v>353930.82</v>
      </c>
      <c r="E36" s="42">
        <f>SUM(E37:E38)</f>
        <v>35498.53</v>
      </c>
    </row>
    <row r="37" spans="2:5" ht="20.25">
      <c r="B37" s="51" t="s">
        <v>63</v>
      </c>
      <c r="C37" s="45" t="s">
        <v>64</v>
      </c>
      <c r="D37" s="52"/>
      <c r="E37" s="42">
        <v>11075.25</v>
      </c>
    </row>
    <row r="38" spans="2:5" ht="21" thickBot="1">
      <c r="B38" s="51" t="s">
        <v>65</v>
      </c>
      <c r="C38" s="53" t="s">
        <v>66</v>
      </c>
      <c r="D38" s="41"/>
      <c r="E38" s="42">
        <v>24423.28</v>
      </c>
    </row>
    <row r="39" spans="2:5" ht="21" thickBot="1">
      <c r="B39" s="24"/>
      <c r="C39" s="54" t="s">
        <v>18</v>
      </c>
      <c r="D39" s="55">
        <f>SUM(D16:D30)+D36</f>
        <v>8692500.42</v>
      </c>
      <c r="E39" s="56">
        <f>SUM(E16:E30)+E36</f>
        <v>7746653.269999999</v>
      </c>
    </row>
    <row r="40" spans="3:4" ht="21">
      <c r="C40" s="57"/>
      <c r="D40" s="58"/>
    </row>
    <row r="41" ht="21" thickBot="1">
      <c r="C41" s="59" t="s">
        <v>67</v>
      </c>
    </row>
    <row r="42" spans="3:4" ht="20.25">
      <c r="C42" s="60" t="s">
        <v>68</v>
      </c>
      <c r="D42" s="61">
        <f>E12-D12</f>
        <v>287708.0700000003</v>
      </c>
    </row>
    <row r="43" spans="3:4" ht="21" thickBot="1">
      <c r="C43" s="62" t="s">
        <v>69</v>
      </c>
      <c r="D43" s="63">
        <f>D39-E39</f>
        <v>945847.1500000013</v>
      </c>
    </row>
  </sheetData>
  <sheetProtection/>
  <mergeCells count="1">
    <mergeCell ref="B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GlavSRO</dc:creator>
  <cp:keywords/>
  <dc:description/>
  <cp:lastModifiedBy>BUH</cp:lastModifiedBy>
  <cp:lastPrinted>2017-04-28T07:24:25Z</cp:lastPrinted>
  <dcterms:created xsi:type="dcterms:W3CDTF">2017-04-28T07:22:10Z</dcterms:created>
  <dcterms:modified xsi:type="dcterms:W3CDTF">2017-05-12T10:48:01Z</dcterms:modified>
  <cp:category/>
  <cp:version/>
  <cp:contentType/>
  <cp:contentStatus/>
</cp:coreProperties>
</file>